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3ER TRIMETSRE JUL-SEP\"/>
    </mc:Choice>
  </mc:AlternateContent>
  <bookViews>
    <workbookView xWindow="0" yWindow="0" windowWidth="18195" windowHeight="7440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M13" i="1"/>
  <c r="L13" i="1"/>
  <c r="G13" i="1"/>
  <c r="M12" i="1"/>
  <c r="L12" i="1"/>
  <c r="G12" i="1"/>
  <c r="M11" i="1"/>
  <c r="L11" i="1"/>
  <c r="G11" i="1"/>
  <c r="M10" i="1"/>
  <c r="L10" i="1"/>
  <c r="G10" i="1"/>
  <c r="K16" i="1" l="1"/>
  <c r="J16" i="1"/>
  <c r="I16" i="1"/>
  <c r="H16" i="1"/>
  <c r="M23" i="1" l="1"/>
  <c r="M16" i="1"/>
  <c r="M9" i="1"/>
  <c r="G9" i="1"/>
  <c r="G16" i="1" s="1"/>
  <c r="K25" i="1"/>
  <c r="I25" i="1"/>
  <c r="H25" i="1"/>
  <c r="J25" i="1"/>
  <c r="L23" i="1"/>
  <c r="L16" i="1"/>
  <c r="L9" i="1"/>
  <c r="L25" i="1" l="1"/>
  <c r="M25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<sst xmlns="http://schemas.openxmlformats.org/spreadsheetml/2006/main" count="29" uniqueCount="29">
  <si>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</si>
  <si>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</si>
  <si>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</si>
  <si>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</si>
  <si>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</si>
  <si>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</si>
  <si>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</si>
  <si>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</si>
  <si>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</si>
  <si>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</si>
  <si>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</si>
  <si>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</si>
  <si>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</si>
  <si>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</si>
  <si>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</si>
  <si>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</si>
  <si>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</si>
  <si>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</si>
  <si>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</si>
  <si>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</si>
  <si>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</si>
  <si>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</si>
  <si>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INSTITUTO MUNICIPAL DE SALAMANCA PARA LAS MUJERES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</si>
  <si>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</si>
  <si>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</si>
  <si>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</si>
  <si>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</si>
  <si>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Automóviles y camiones</t>
  </si>
  <si>
    <t>INSTITUTO MUNICIPAL DE SALAMANCA PARA LAS MUJERES
Programas y Proyectos de Inversión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</si>
</sst>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43" fontId="0" fillId="5" borderId="28" xfId="0" applyNumberFormat="1" applyFont="1" applyFill="1" applyBorder="1" applyAlignment="1" applyProtection="1">
      <alignment horizontal="righ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workbookViewId="0">
      <selection activeCell="F34" sqref="F3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4.42578125" style="1" customWidth="1"/>
    <col min="8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" si="0">+I9</f>
        <v>30802</v>
      </c>
      <c r="H9" s="36">
        <v>15000</v>
      </c>
      <c r="I9" s="36">
        <v>30802</v>
      </c>
      <c r="J9" s="36">
        <v>14400.01</v>
      </c>
      <c r="K9" s="36">
        <v>14400.01</v>
      </c>
      <c r="L9" s="37">
        <f>IFERROR(K9/H9,0)</f>
        <v>0.96000066666666672</v>
      </c>
      <c r="M9" s="38">
        <f>IFERROR(K9/I9,0)</f>
        <v>0.46750243490682425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 t="shared" ref="G10" si="1">+I10</f>
        <v>5000</v>
      </c>
      <c r="H10" s="36">
        <v>5000</v>
      </c>
      <c r="I10" s="36">
        <v>5000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 t="shared" ref="G11" si="2">+I11</f>
        <v>20000</v>
      </c>
      <c r="H11" s="36">
        <v>20000</v>
      </c>
      <c r="I11" s="36">
        <v>20000</v>
      </c>
      <c r="J11" s="36">
        <v>20000</v>
      </c>
      <c r="K11" s="36">
        <v>20000</v>
      </c>
      <c r="L11" s="37">
        <f>IFERROR(K11/H11,0)</f>
        <v>1</v>
      </c>
      <c r="M11" s="38">
        <f>IFERROR(K11/I11,0)</f>
        <v>1</v>
      </c>
    </row>
    <row r="12" spans="2:13" x14ac:dyDescent="0.2">
      <c r="B12" s="32"/>
      <c r="C12" s="33"/>
      <c r="D12" s="34"/>
      <c r="E12" s="29">
        <v>5191</v>
      </c>
      <c r="F12" s="30" t="s">
        <v>26</v>
      </c>
      <c r="G12" s="35">
        <f t="shared" ref="G12" si="3">+I12</f>
        <v>20000</v>
      </c>
      <c r="H12" s="36">
        <v>0</v>
      </c>
      <c r="I12" s="36">
        <v>20000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5411</v>
      </c>
      <c r="F13" s="30" t="s">
        <v>27</v>
      </c>
      <c r="G13" s="35">
        <f t="shared" ref="G13" si="4">+I13</f>
        <v>356900</v>
      </c>
      <c r="H13" s="36">
        <v>0</v>
      </c>
      <c r="I13" s="36">
        <v>356900</v>
      </c>
      <c r="J13" s="36">
        <v>356900</v>
      </c>
      <c r="K13" s="36">
        <v>356900</v>
      </c>
      <c r="L13" s="37">
        <f>IFERROR(K13/H13,0)</f>
        <v>0</v>
      </c>
      <c r="M13" s="38">
        <f>IFERROR(K13/I13,0)</f>
        <v>1</v>
      </c>
    </row>
    <row r="14" spans="2:13" x14ac:dyDescent="0.2">
      <c r="B14" s="32"/>
      <c r="C14" s="33"/>
      <c r="D14" s="34"/>
      <c r="E14" s="39"/>
      <c r="F14" s="40"/>
      <c r="G14" s="44"/>
      <c r="H14" s="44"/>
      <c r="I14" s="44"/>
      <c r="J14" s="44"/>
      <c r="K14" s="44"/>
      <c r="L14" s="41"/>
      <c r="M14" s="42"/>
    </row>
    <row r="15" spans="2:13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7" t="s">
        <v>14</v>
      </c>
      <c r="C16" s="68"/>
      <c r="D16" s="68"/>
      <c r="E16" s="68"/>
      <c r="F16" s="68"/>
      <c r="G16" s="7">
        <f>SUM(G9:G13)</f>
        <v>432702</v>
      </c>
      <c r="H16" s="7">
        <f>SUM(H9:H13)</f>
        <v>40000</v>
      </c>
      <c r="I16" s="7">
        <f>SUM(I9:I13)</f>
        <v>432702</v>
      </c>
      <c r="J16" s="7">
        <f>SUM(J9:J13)</f>
        <v>391300.01</v>
      </c>
      <c r="K16" s="7">
        <f>SUM(K9:K13)</f>
        <v>391300.01</v>
      </c>
      <c r="L16" s="8">
        <f>IFERROR(K16/H16,0)</f>
        <v>9.78250025</v>
      </c>
      <c r="M16" s="9">
        <f>IFERROR(K16/I16,0)</f>
        <v>0.90431754417589938</v>
      </c>
    </row>
    <row r="17" spans="2:13" ht="4.9000000000000004" customHeight="1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9" t="s">
        <v>15</v>
      </c>
      <c r="C18" s="66"/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25"/>
      <c r="C19" s="66" t="s">
        <v>16</v>
      </c>
      <c r="D19" s="66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6" customHeight="1" x14ac:dyDescent="0.2">
      <c r="B20" s="45"/>
      <c r="C20" s="46"/>
      <c r="D20" s="46"/>
      <c r="E20" s="39"/>
      <c r="F20" s="46"/>
      <c r="G20" s="27"/>
      <c r="H20" s="27"/>
      <c r="I20" s="27"/>
      <c r="J20" s="27"/>
      <c r="K20" s="27"/>
      <c r="L20" s="27"/>
      <c r="M20" s="28"/>
    </row>
    <row r="21" spans="2:13" x14ac:dyDescent="0.2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x14ac:dyDescent="0.2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ht="15" x14ac:dyDescent="0.2">
      <c r="B23" s="67" t="s">
        <v>17</v>
      </c>
      <c r="C23" s="68"/>
      <c r="D23" s="68"/>
      <c r="E23" s="68"/>
      <c r="F23" s="68"/>
      <c r="G23" s="7">
        <v>0</v>
      </c>
      <c r="H23" s="7">
        <v>0</v>
      </c>
      <c r="I23" s="7">
        <v>0</v>
      </c>
      <c r="J23" s="7">
        <v>0</v>
      </c>
      <c r="K23" s="91">
        <v>0</v>
      </c>
      <c r="L23" s="8">
        <f>IFERROR(K23/H23,0)</f>
        <v>0</v>
      </c>
      <c r="M23" s="9">
        <f>IFERROR(K23/I23,0)</f>
        <v>0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52" t="s">
        <v>18</v>
      </c>
      <c r="C25" s="53"/>
      <c r="D25" s="53"/>
      <c r="E25" s="53"/>
      <c r="F25" s="53"/>
      <c r="G25" s="10">
        <f>+G16+G23</f>
        <v>432702</v>
      </c>
      <c r="H25" s="10">
        <f>+H16+H23</f>
        <v>40000</v>
      </c>
      <c r="I25" s="10">
        <f>+I16+I23</f>
        <v>432702</v>
      </c>
      <c r="J25" s="10">
        <f>+J16+J23</f>
        <v>391300.01</v>
      </c>
      <c r="K25" s="10">
        <f>+K16+K23</f>
        <v>391300.01</v>
      </c>
      <c r="L25" s="11">
        <f>IFERROR(K25/H25,0)</f>
        <v>9.78250025</v>
      </c>
      <c r="M25" s="12">
        <f>IFERROR(K25/I25,0)</f>
        <v>0.90431754417589938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Instituto</cp:lastModifiedBy>
  <dcterms:created xsi:type="dcterms:W3CDTF">2020-08-06T19:52:58Z</dcterms:created>
  <dcterms:modified xsi:type="dcterms:W3CDTF">2020-10-23T14:27:45Z</dcterms:modified>
</cp:coreProperties>
</file>